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https://universidadfv-my.sharepoint.com/personal/7905359_alumnos_ufv_es/Documents/"/>
    </mc:Choice>
  </mc:AlternateContent>
  <xr:revisionPtr revIDLastSave="0" documentId="8_{22BD3E2C-BE02-7D43-8196-3123D611D68C}" xr6:coauthVersionLast="45" xr6:coauthVersionMax="45" xr10:uidLastSave="{00000000-0000-0000-0000-000000000000}"/>
  <bookViews>
    <workbookView xWindow="0" yWindow="460" windowWidth="28800" windowHeight="16440" activeTab="1" xr2:uid="{A702F432-F6C5-FB4E-AA10-15F0225B2DB4}"/>
  </bookViews>
  <sheets>
    <sheet name="Ejemplo 1" sheetId="2" r:id="rId1"/>
    <sheet name="Ejemplo 2" sheetId="1" r:id="rId2"/>
    <sheet name="Ejemplo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9" i="2"/>
  <c r="E16" i="1" l="1"/>
  <c r="D15" i="1" s="1"/>
  <c r="D14" i="1"/>
  <c r="E13" i="1"/>
  <c r="D12" i="1"/>
  <c r="E18" i="1"/>
  <c r="D17" i="1"/>
</calcChain>
</file>

<file path=xl/sharedStrings.xml><?xml version="1.0" encoding="utf-8"?>
<sst xmlns="http://schemas.openxmlformats.org/spreadsheetml/2006/main" count="85" uniqueCount="55">
  <si>
    <t>La empresa tiene pendientes de liquidación, al final del ejercicio del año 2020, diversas deudas tributarias por impuestos locales, debido a reclamaciones administrativas por un importe actual aproximado de 6.000 euros de principal. Finalmente se convierten en 5.000 euros.</t>
  </si>
  <si>
    <t>Cuenta</t>
  </si>
  <si>
    <t>Debe</t>
  </si>
  <si>
    <t>Haber</t>
  </si>
  <si>
    <t>Provisión</t>
  </si>
  <si>
    <t>Otros Tributos</t>
  </si>
  <si>
    <t>Provisión para Impuestos</t>
  </si>
  <si>
    <t>Pago</t>
  </si>
  <si>
    <t>Administraciones Públicas</t>
  </si>
  <si>
    <t>Ajuste</t>
  </si>
  <si>
    <t>Exceso y aplicaciones de provisiones y de pérdidas por deterioro</t>
  </si>
  <si>
    <t>Apertura de la cuenta corriente</t>
  </si>
  <si>
    <t>Bancos moneda extranjera</t>
  </si>
  <si>
    <t>Bancos</t>
  </si>
  <si>
    <t>Adquisición del ordenador</t>
  </si>
  <si>
    <t>Equipos para procesos de información</t>
  </si>
  <si>
    <t>Diferencias negativas de cambio</t>
  </si>
  <si>
    <t>Cierre del ejercicio</t>
  </si>
  <si>
    <t>Liquidación del impuesto</t>
  </si>
  <si>
    <t>Beneficio antes impuestos</t>
  </si>
  <si>
    <t>Diferencia permanente positiva (multa)</t>
  </si>
  <si>
    <t>Diferencia temporaria deducible (provisión)</t>
  </si>
  <si>
    <t>Diferencia temporaria imponible (libertado de amortización)</t>
  </si>
  <si>
    <t>Base imponible previa</t>
  </si>
  <si>
    <t>B.I. negativa ejercicios anteriores</t>
  </si>
  <si>
    <t>Base imponible</t>
  </si>
  <si>
    <t>Tipo de gravamen</t>
  </si>
  <si>
    <t>Cuota íntegra</t>
  </si>
  <si>
    <t>Deducciones y bonificaciones</t>
  </si>
  <si>
    <t>Cuota líquida</t>
  </si>
  <si>
    <t>Retenciones y pagos a cuenta</t>
  </si>
  <si>
    <t>Cuota diferencial</t>
  </si>
  <si>
    <t xml:space="preserve">CONTABILIZACION DEL IMPUESTO </t>
  </si>
  <si>
    <t>Cuentas</t>
  </si>
  <si>
    <t>Impuesto corriente</t>
  </si>
  <si>
    <t> 123.000</t>
  </si>
  <si>
    <t> </t>
  </si>
  <si>
    <t>H.P. retenciones y pagos a cuenta</t>
  </si>
  <si>
    <t>H.P. acreedora por impuesto sobre sociedades</t>
  </si>
  <si>
    <t>Activos por diferencias temporarias deducibles</t>
  </si>
  <si>
    <t> 7500</t>
  </si>
  <si>
    <t>(30.000x0.25)</t>
  </si>
  <si>
    <t>Impuesto diferido</t>
  </si>
  <si>
    <t xml:space="preserve">Diferencia temporaria deducible en origen </t>
  </si>
  <si>
    <t xml:space="preserve">Diferencia temporaria imponible en origen </t>
  </si>
  <si>
    <t> 12.500</t>
  </si>
  <si>
    <t>(50.000x0.25)</t>
  </si>
  <si>
    <t>Pasivos por diferencias temporarias imponibles</t>
  </si>
  <si>
    <t xml:space="preserve">Compensacion de bases negativas de ejercicios anteriores  </t>
  </si>
  <si>
    <t> 13.500</t>
  </si>
  <si>
    <t>(54.000x0.25)</t>
  </si>
  <si>
    <t>Crédito por pérdidas a compensar del ejercicio 20X1</t>
  </si>
  <si>
    <t xml:space="preserve">DIFERENCIAS TEMPORARIAS </t>
  </si>
  <si>
    <t>Una empresa ha obtenido durante el ejercicio 20X5 un beneficio antes de impuestos de 600.000 euros. Durante el ejercicio le ha sido girado un recargo por presentación de un impuesto fuera de plazo por 14.000 euros. Asimismo ha aplicado libertad de amortización de un inmovilizado adquirido a fin de ejercicio por 50.000 euros que tiene una vida útil de 5 años y se ha deducido contablemente una provisión no deducible fiscalmente de 30.000 euros.
Por otro lado, la empresa tenía 54.000 euros pendientes de compensar procedentes de bases imponibles negativas del ejercicio 20X1 y las deducciones y bonificaciones ascienden a 12.000 euros. Los pagos a cuenta del ejercicio fueron de 10.000 euros.</t>
  </si>
  <si>
    <t xml:space="preserve">Bancos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</si>
</sst>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Calibri"/>
      <family val="2"/>
      <scheme val="minor"/>
    </font>
    <font>
      <b/>
      <sz val="12"/>
      <color theme="1"/>
      <name val="Calibri"/>
      <family val="2"/>
      <scheme val="minor"/>
    </font>
    <font>
      <sz val="11"/>
      <color rgb="FF555555"/>
      <name val="Roboto"/>
      <charset val="1"/>
    </font>
    <font>
      <b/>
      <sz val="12"/>
      <color rgb="FFFFFFFF"/>
      <name val="Calibri"/>
      <family val="2"/>
      <scheme val="minor"/>
    </font>
    <font>
      <sz val="11"/>
      <color rgb="FF555555"/>
      <name val="Arial"/>
    </font>
    <font>
      <sz val="12"/>
      <color theme="1"/>
      <name val="Arial"/>
    </font>
    <font>
      <b/>
      <sz val="11"/>
      <color rgb="FFFFFFFF"/>
      <name val="Arial"/>
    </font>
  </fonts>
  <fills count="4">
    <fill>
      <patternFill patternType="none"/>
    </fill>
    <fill>
      <patternFill patternType="gray125"/>
    </fill>
    <fill>
      <patternFill patternType="solid">
        <fgColor rgb="FF58575C"/>
        <bgColor indexed="64"/>
      </patternFill>
    </fill>
    <fill>
      <patternFill patternType="solid">
        <fgColor rgb="FFFFFFFF"/>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indexed="64"/>
      </right>
      <top/>
      <bottom/>
      <diagonal/>
    </border>
    <border>
      <left style="thick">
        <color rgb="FFD2D2D2"/>
      </left>
      <right/>
      <top style="thick">
        <color rgb="FFD2D2D2"/>
      </top>
      <bottom style="thick">
        <color rgb="FFD2D2D2"/>
      </bottom>
      <diagonal/>
    </border>
    <border>
      <left/>
      <right style="thick">
        <color rgb="FFD2D2D2"/>
      </right>
      <top style="thick">
        <color rgb="FFD2D2D2"/>
      </top>
      <bottom style="thick">
        <color rgb="FFD2D2D2"/>
      </bottom>
      <diagonal/>
    </border>
    <border>
      <left style="thick">
        <color rgb="FFD2D2D2"/>
      </left>
      <right style="thick">
        <color rgb="FFD2D2D2"/>
      </right>
      <top style="thick">
        <color rgb="FFD2D2D2"/>
      </top>
      <bottom style="thick">
        <color rgb="FFD2D2D2"/>
      </bottom>
      <diagonal/>
    </border>
    <border>
      <left style="thick">
        <color rgb="FFD2D2D2"/>
      </left>
      <right style="thick">
        <color rgb="FFD2D2D2"/>
      </right>
      <top style="thick">
        <color rgb="FFD2D2D2"/>
      </top>
      <bottom/>
      <diagonal/>
    </border>
    <border>
      <left style="thick">
        <color rgb="FFD2D2D2"/>
      </left>
      <right style="thick">
        <color rgb="FFD2D2D2"/>
      </right>
      <top/>
      <bottom style="thick">
        <color rgb="FFD2D2D2"/>
      </bottom>
      <diagonal/>
    </border>
  </borders>
  <cellStyleXfs count="1">
    <xf numFmtId="0" fontId="0" fillId="0" borderId="0"/>
  </cellStyleXfs>
  <cellXfs count="61">
    <xf numFmtId="0" fontId="0" fillId="0" borderId="0" xfId="0"/>
    <xf numFmtId="0" fontId="0" fillId="0" borderId="3" xfId="0" applyBorder="1"/>
    <xf numFmtId="0" fontId="0" fillId="0" borderId="4" xfId="0" applyBorder="1"/>
    <xf numFmtId="0" fontId="0" fillId="0" borderId="6" xfId="0" applyBorder="1"/>
    <xf numFmtId="0" fontId="0" fillId="0" borderId="7" xfId="0" applyBorder="1"/>
    <xf numFmtId="0" fontId="1" fillId="0" borderId="8" xfId="0" applyFont="1" applyBorder="1"/>
    <xf numFmtId="0" fontId="1" fillId="0" borderId="9" xfId="0" applyFont="1" applyBorder="1"/>
    <xf numFmtId="0" fontId="0" fillId="0" borderId="10" xfId="0" applyBorder="1"/>
    <xf numFmtId="0" fontId="0" fillId="0" borderId="11" xfId="0" applyBorder="1"/>
    <xf numFmtId="0" fontId="0" fillId="0" borderId="5" xfId="0" applyBorder="1"/>
    <xf numFmtId="0" fontId="0" fillId="0" borderId="2" xfId="0" applyBorder="1"/>
    <xf numFmtId="0" fontId="1" fillId="0" borderId="12" xfId="0" applyFont="1"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 xfId="0" applyBorder="1"/>
    <xf numFmtId="0" fontId="0" fillId="0" borderId="17" xfId="0" applyBorder="1"/>
    <xf numFmtId="0" fontId="0" fillId="0" borderId="18" xfId="0" applyBorder="1" applyAlignment="1">
      <alignment horizontal="center" wrapText="1"/>
    </xf>
    <xf numFmtId="0" fontId="0" fillId="0" borderId="26" xfId="0" applyBorder="1"/>
    <xf numFmtId="0" fontId="0" fillId="0" borderId="27" xfId="0" applyBorder="1"/>
    <xf numFmtId="0" fontId="0" fillId="0" borderId="28" xfId="0" applyBorder="1"/>
    <xf numFmtId="0" fontId="0" fillId="0" borderId="29" xfId="0" applyBorder="1"/>
    <xf numFmtId="0" fontId="0" fillId="0" borderId="12" xfId="0" applyBorder="1"/>
    <xf numFmtId="0" fontId="0" fillId="0" borderId="8" xfId="0" applyBorder="1"/>
    <xf numFmtId="0" fontId="0" fillId="0" borderId="9" xfId="0" applyBorder="1"/>
    <xf numFmtId="0" fontId="2" fillId="3" borderId="0" xfId="0" applyFont="1" applyFill="1" applyAlignment="1">
      <alignment wrapText="1"/>
    </xf>
    <xf numFmtId="0" fontId="3" fillId="2" borderId="32" xfId="0" applyFont="1" applyFill="1" applyBorder="1"/>
    <xf numFmtId="0" fontId="0" fillId="3" borderId="33" xfId="0" applyFill="1" applyBorder="1"/>
    <xf numFmtId="0" fontId="0" fillId="3" borderId="34" xfId="0" applyFill="1" applyBorder="1"/>
    <xf numFmtId="0" fontId="0" fillId="3" borderId="32" xfId="0" applyFill="1" applyBorder="1"/>
    <xf numFmtId="0" fontId="4" fillId="0" borderId="0" xfId="0" applyFont="1"/>
    <xf numFmtId="0" fontId="5" fillId="0" borderId="0" xfId="0" applyFont="1"/>
    <xf numFmtId="0" fontId="6" fillId="2" borderId="32" xfId="0" applyFont="1" applyFill="1" applyBorder="1" applyAlignment="1">
      <alignment wrapText="1"/>
    </xf>
    <xf numFmtId="0" fontId="4" fillId="3" borderId="33" xfId="0" applyFont="1" applyFill="1" applyBorder="1" applyAlignment="1">
      <alignment wrapText="1"/>
    </xf>
    <xf numFmtId="0" fontId="4" fillId="3" borderId="33" xfId="0" applyFont="1" applyFill="1" applyBorder="1"/>
    <xf numFmtId="0" fontId="5" fillId="3" borderId="34" xfId="0" applyFont="1" applyFill="1" applyBorder="1"/>
    <xf numFmtId="0" fontId="4" fillId="3" borderId="34" xfId="0" applyFont="1" applyFill="1" applyBorder="1"/>
    <xf numFmtId="0" fontId="4" fillId="3" borderId="32" xfId="0" applyFont="1" applyFill="1" applyBorder="1" applyAlignment="1">
      <alignment wrapText="1"/>
    </xf>
    <xf numFmtId="3" fontId="4" fillId="3" borderId="32" xfId="0" applyNumberFormat="1" applyFont="1" applyFill="1" applyBorder="1" applyAlignment="1">
      <alignment wrapText="1"/>
    </xf>
    <xf numFmtId="9" fontId="4" fillId="3" borderId="32" xfId="0" applyNumberFormat="1" applyFont="1" applyFill="1"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0" xfId="0"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6" fillId="2" borderId="30" xfId="0" applyFont="1" applyFill="1" applyBorder="1" applyAlignment="1">
      <alignment wrapText="1"/>
    </xf>
    <xf numFmtId="0" fontId="6" fillId="2" borderId="31" xfId="0" applyFont="1" applyFill="1" applyBorder="1" applyAlignment="1">
      <alignment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2101850</xdr:colOff>
      <xdr:row>1</xdr:row>
      <xdr:rowOff>111125</xdr:rowOff>
    </xdr:from>
    <xdr:to>
      <xdr:col>8</xdr:col>
      <xdr:colOff>422275</xdr:colOff>
      <xdr:row>6</xdr:row>
      <xdr:rowOff>63500</xdr:rowOff>
    </xdr:to>
    <xdr:sp macro="" textlink="">
      <xdr:nvSpPr>
        <xdr:cNvPr id="3" name="CuadroTexto 1">
          <a:extLst>
            <a:ext uri="{FF2B5EF4-FFF2-40B4-BE49-F238E27FC236}">
              <a16:creationId xmlns:a16="http://schemas.microsoft.com/office/drawing/2014/main" id="{4BC4FD4A-23A5-0143-9F00-7F70456F3358}"/>
            </a:ext>
          </a:extLst>
        </xdr:cNvPr>
        <xdr:cNvSpPr txBox="1"/>
      </xdr:nvSpPr>
      <xdr:spPr>
        <a:xfrm>
          <a:off x="2101850" y="311150"/>
          <a:ext cx="82740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a:t>Una</a:t>
          </a:r>
          <a:r>
            <a:rPr lang="es-ES_tradnl" sz="1100" baseline="0"/>
            <a:t> sociedad abre una cuenta corriente en dólares ingresando 50.000 $ al tipo de cambio 1$ = 1,10</a:t>
          </a:r>
          <a:r>
            <a:rPr lang="es-ES" sz="1100" b="0" i="0" u="none" strike="noStrike">
              <a:solidFill>
                <a:schemeClr val="dk1"/>
              </a:solidFill>
              <a:effectLst/>
              <a:latin typeface="+mn-lt"/>
              <a:ea typeface="+mn-ea"/>
              <a:cs typeface="+mn-cs"/>
            </a:rPr>
            <a:t>€. Esta sociedad adquiere un ordenador por 5.000 $ pagando al contado. El tipo de cambio es </a:t>
          </a:r>
          <a:r>
            <a:rPr lang="es-ES_tradnl" sz="1100" baseline="0"/>
            <a:t>1$ = 0,8</a:t>
          </a:r>
          <a:r>
            <a:rPr lang="es-ES" sz="1100" b="0" i="0" u="none" strike="noStrike">
              <a:solidFill>
                <a:schemeClr val="dk1"/>
              </a:solidFill>
              <a:effectLst/>
              <a:latin typeface="+mn-lt"/>
              <a:ea typeface="+mn-ea"/>
              <a:cs typeface="+mn-cs"/>
            </a:rPr>
            <a:t>€. Al cierre del ejercico el tipo de cambio es de </a:t>
          </a:r>
          <a:r>
            <a:rPr lang="es-ES_tradnl" sz="1100" baseline="0"/>
            <a:t>1$ = 0,9</a:t>
          </a:r>
          <a:r>
            <a:rPr lang="es-ES" sz="1100" b="0" i="0" u="none" strike="noStrike">
              <a:solidFill>
                <a:schemeClr val="dk1"/>
              </a:solidFill>
              <a:effectLst/>
              <a:latin typeface="+mn-lt"/>
              <a:ea typeface="+mn-ea"/>
              <a:cs typeface="+mn-cs"/>
            </a:rPr>
            <a:t>€</a:t>
          </a:r>
          <a:endParaRPr lang="es-ES_tradn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B318-F768-43D9-B610-46A512EDA8BC}">
  <dimension ref="A2:K13"/>
  <sheetViews>
    <sheetView workbookViewId="0">
      <selection activeCell="A2" sqref="A2:K4"/>
    </sheetView>
  </sheetViews>
  <sheetFormatPr baseColWidth="10" defaultColWidth="8.83203125" defaultRowHeight="16"/>
  <cols>
    <col min="1" max="1" width="29.33203125" customWidth="1"/>
    <col min="3" max="3" width="54.6640625" bestFit="1" customWidth="1"/>
  </cols>
  <sheetData>
    <row r="2" spans="1:11">
      <c r="A2" s="49" t="s">
        <v>0</v>
      </c>
      <c r="B2" s="50"/>
      <c r="C2" s="50"/>
      <c r="D2" s="50"/>
      <c r="E2" s="50"/>
      <c r="F2" s="50"/>
      <c r="G2" s="50"/>
      <c r="H2" s="50"/>
      <c r="I2" s="50"/>
      <c r="J2" s="50"/>
      <c r="K2" s="51"/>
    </row>
    <row r="3" spans="1:11">
      <c r="A3" s="52"/>
      <c r="B3" s="53"/>
      <c r="C3" s="53"/>
      <c r="D3" s="53"/>
      <c r="E3" s="53"/>
      <c r="F3" s="53"/>
      <c r="G3" s="53"/>
      <c r="H3" s="53"/>
      <c r="I3" s="53"/>
      <c r="J3" s="53"/>
      <c r="K3" s="54"/>
    </row>
    <row r="4" spans="1:11">
      <c r="A4" s="55"/>
      <c r="B4" s="56"/>
      <c r="C4" s="56"/>
      <c r="D4" s="56"/>
      <c r="E4" s="56"/>
      <c r="F4" s="56"/>
      <c r="G4" s="56"/>
      <c r="H4" s="56"/>
      <c r="I4" s="56"/>
      <c r="J4" s="56"/>
      <c r="K4" s="57"/>
    </row>
    <row r="7" spans="1:11">
      <c r="B7" s="16"/>
      <c r="C7" s="11" t="s">
        <v>1</v>
      </c>
      <c r="D7" s="5" t="s">
        <v>2</v>
      </c>
      <c r="E7" s="6" t="s">
        <v>3</v>
      </c>
    </row>
    <row r="8" spans="1:11">
      <c r="A8" t="s">
        <v>4</v>
      </c>
      <c r="B8" s="9">
        <v>631</v>
      </c>
      <c r="C8" s="12" t="s">
        <v>5</v>
      </c>
      <c r="D8" s="9">
        <v>6000</v>
      </c>
      <c r="E8" s="10"/>
    </row>
    <row r="9" spans="1:11">
      <c r="B9" s="4">
        <v>141</v>
      </c>
      <c r="C9" s="13" t="s">
        <v>6</v>
      </c>
      <c r="D9" s="4"/>
      <c r="E9" s="2">
        <f>D8</f>
        <v>6000</v>
      </c>
    </row>
    <row r="10" spans="1:11">
      <c r="A10" t="s">
        <v>7</v>
      </c>
      <c r="B10" s="22">
        <v>141</v>
      </c>
      <c r="C10" s="23" t="s">
        <v>6</v>
      </c>
      <c r="D10" s="24">
        <v>5000</v>
      </c>
      <c r="E10" s="25"/>
    </row>
    <row r="11" spans="1:11">
      <c r="B11" s="19">
        <v>47</v>
      </c>
      <c r="C11" s="20" t="s">
        <v>8</v>
      </c>
      <c r="D11" s="19"/>
      <c r="E11" s="21">
        <v>5000</v>
      </c>
    </row>
    <row r="12" spans="1:11">
      <c r="A12" t="s">
        <v>9</v>
      </c>
      <c r="B12" s="7">
        <v>141</v>
      </c>
      <c r="C12" s="15" t="s">
        <v>6</v>
      </c>
      <c r="D12" s="7">
        <v>1000</v>
      </c>
      <c r="E12" s="8"/>
    </row>
    <row r="13" spans="1:11">
      <c r="B13" s="4">
        <v>79</v>
      </c>
      <c r="C13" s="13" t="s">
        <v>10</v>
      </c>
      <c r="D13" s="4"/>
      <c r="E13" s="2">
        <f>D12</f>
        <v>1000</v>
      </c>
    </row>
  </sheetData>
  <mergeCells count="1">
    <mergeCell ref="A2: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1CA1-6C77-0A47-8009-3ECE3545A087}">
  <dimension ref="A10:E18"/>
  <sheetViews>
    <sheetView tabSelected="1" zoomScale="130" zoomScaleNormal="130" workbookViewId="0">
      <selection activeCell="C20" sqref="C20"/>
    </sheetView>
  </sheetViews>
  <sheetFormatPr baseColWidth="10" defaultColWidth="11" defaultRowHeight="16"/>
  <cols>
    <col min="1" max="1" width="28.33203125" customWidth="1"/>
    <col min="2" max="2" width="11.83203125" customWidth="1"/>
    <col min="3" max="3" width="35.33203125" customWidth="1"/>
  </cols>
  <sheetData>
    <row r="10" spans="1:5" ht="17" thickBot="1"/>
    <row r="11" spans="1:5" ht="17" thickBot="1">
      <c r="B11" s="16"/>
      <c r="C11" s="11" t="s">
        <v>1</v>
      </c>
      <c r="D11" s="5" t="s">
        <v>2</v>
      </c>
      <c r="E11" s="6" t="s">
        <v>3</v>
      </c>
    </row>
    <row r="12" spans="1:5">
      <c r="A12" t="s">
        <v>11</v>
      </c>
      <c r="B12" s="9">
        <v>573</v>
      </c>
      <c r="C12" s="12" t="s">
        <v>12</v>
      </c>
      <c r="D12" s="9">
        <f>50000*1.1</f>
        <v>55000.000000000007</v>
      </c>
      <c r="E12" s="10"/>
    </row>
    <row r="13" spans="1:5" ht="17" thickBot="1">
      <c r="B13" s="4">
        <v>572</v>
      </c>
      <c r="C13" s="13" t="s">
        <v>13</v>
      </c>
      <c r="D13" s="4"/>
      <c r="E13" s="2">
        <f>D12</f>
        <v>55000.000000000007</v>
      </c>
    </row>
    <row r="14" spans="1:5">
      <c r="A14" t="s">
        <v>14</v>
      </c>
      <c r="B14" s="7">
        <v>217</v>
      </c>
      <c r="C14" s="12" t="s">
        <v>15</v>
      </c>
      <c r="D14" s="9">
        <f>5000*0.8</f>
        <v>4000</v>
      </c>
      <c r="E14" s="10"/>
    </row>
    <row r="15" spans="1:5">
      <c r="B15" s="3">
        <v>668</v>
      </c>
      <c r="C15" s="14" t="s">
        <v>16</v>
      </c>
      <c r="D15" s="3">
        <f>E16-D14</f>
        <v>1500</v>
      </c>
      <c r="E15" s="1"/>
    </row>
    <row r="16" spans="1:5" ht="17" thickBot="1">
      <c r="B16" s="17">
        <v>572</v>
      </c>
      <c r="C16" s="13" t="s">
        <v>54</v>
      </c>
      <c r="D16" s="4"/>
      <c r="E16" s="2">
        <f>5000*1.1</f>
        <v>5500</v>
      </c>
    </row>
    <row r="17" spans="1:5">
      <c r="A17" t="s">
        <v>17</v>
      </c>
      <c r="B17" s="9">
        <v>668</v>
      </c>
      <c r="C17" s="15" t="s">
        <v>16</v>
      </c>
      <c r="D17" s="7">
        <f>45000*(1.1-0.9)</f>
        <v>9000.0000000000036</v>
      </c>
      <c r="E17" s="8"/>
    </row>
    <row r="18" spans="1:5" ht="17" thickBot="1">
      <c r="B18" s="4">
        <v>573</v>
      </c>
      <c r="C18" s="13" t="s">
        <v>12</v>
      </c>
      <c r="D18" s="4"/>
      <c r="E18" s="2">
        <f>D17</f>
        <v>9000.0000000000036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C4DB-CBB7-4406-A750-34CDB9895A52}">
  <dimension ref="C2:P54"/>
  <sheetViews>
    <sheetView workbookViewId="0">
      <selection activeCell="H7" sqref="H7:P22"/>
    </sheetView>
  </sheetViews>
  <sheetFormatPr baseColWidth="10" defaultRowHeight="16"/>
  <cols>
    <col min="2" max="2" width="2.6640625" customWidth="1"/>
    <col min="3" max="3" width="9" hidden="1" customWidth="1"/>
    <col min="4" max="4" width="45.1640625" customWidth="1"/>
    <col min="5" max="5" width="20.83203125" customWidth="1"/>
  </cols>
  <sheetData>
    <row r="2" spans="4:16" ht="17" thickBot="1"/>
    <row r="3" spans="4:16" ht="272" customHeight="1">
      <c r="D3" s="18"/>
      <c r="E3" s="41"/>
      <c r="F3" s="41"/>
      <c r="G3" s="41"/>
      <c r="H3" s="41"/>
      <c r="I3" s="41"/>
      <c r="J3" s="41"/>
      <c r="K3" s="41"/>
      <c r="L3" s="41"/>
      <c r="M3" s="41"/>
      <c r="N3" s="42"/>
    </row>
    <row r="4" spans="4:16">
      <c r="D4" s="43"/>
      <c r="E4" s="44"/>
      <c r="F4" s="44"/>
      <c r="G4" s="44"/>
      <c r="H4" s="44"/>
      <c r="I4" s="44"/>
      <c r="J4" s="44"/>
      <c r="K4" s="44"/>
      <c r="L4" s="44"/>
      <c r="M4" s="44"/>
      <c r="N4" s="45"/>
    </row>
    <row r="5" spans="4:16" ht="17" thickBot="1">
      <c r="D5" s="46"/>
      <c r="E5" s="47"/>
      <c r="F5" s="47"/>
      <c r="G5" s="47"/>
      <c r="H5" s="47"/>
      <c r="I5" s="47"/>
      <c r="J5" s="47"/>
      <c r="K5" s="47"/>
      <c r="L5" s="47"/>
      <c r="M5" s="47"/>
      <c r="N5" s="48"/>
    </row>
    <row r="7" spans="4:16" ht="409.5" customHeight="1" thickBot="1">
      <c r="H7" s="60" t="s">
        <v>53</v>
      </c>
      <c r="I7" s="60"/>
      <c r="J7" s="60"/>
      <c r="K7" s="60"/>
      <c r="L7" s="60"/>
      <c r="M7" s="60"/>
      <c r="N7" s="60"/>
      <c r="O7" s="60"/>
      <c r="P7" s="60"/>
    </row>
    <row r="8" spans="4:16" ht="18" thickTop="1" thickBot="1">
      <c r="D8" s="58" t="s">
        <v>18</v>
      </c>
      <c r="E8" s="59"/>
      <c r="H8" s="60"/>
      <c r="I8" s="60"/>
      <c r="J8" s="60"/>
      <c r="K8" s="60"/>
      <c r="L8" s="60"/>
      <c r="M8" s="60"/>
      <c r="N8" s="60"/>
      <c r="O8" s="60"/>
      <c r="P8" s="60"/>
    </row>
    <row r="9" spans="4:16" ht="18" thickTop="1" thickBot="1">
      <c r="D9" s="38" t="s">
        <v>19</v>
      </c>
      <c r="E9" s="39">
        <v>600000</v>
      </c>
      <c r="H9" s="60"/>
      <c r="I9" s="60"/>
      <c r="J9" s="60"/>
      <c r="K9" s="60"/>
      <c r="L9" s="60"/>
      <c r="M9" s="60"/>
      <c r="N9" s="60"/>
      <c r="O9" s="60"/>
      <c r="P9" s="60"/>
    </row>
    <row r="10" spans="4:16" ht="18" thickTop="1" thickBot="1">
      <c r="D10" s="38" t="s">
        <v>20</v>
      </c>
      <c r="E10" s="39">
        <v>14000</v>
      </c>
      <c r="H10" s="60"/>
      <c r="I10" s="60"/>
      <c r="J10" s="60"/>
      <c r="K10" s="60"/>
      <c r="L10" s="60"/>
      <c r="M10" s="60"/>
      <c r="N10" s="60"/>
      <c r="O10" s="60"/>
      <c r="P10" s="60"/>
    </row>
    <row r="11" spans="4:16" ht="18" thickTop="1" thickBot="1">
      <c r="D11" s="38" t="s">
        <v>21</v>
      </c>
      <c r="E11" s="39">
        <v>30000</v>
      </c>
      <c r="H11" s="60"/>
      <c r="I11" s="60"/>
      <c r="J11" s="60"/>
      <c r="K11" s="60"/>
      <c r="L11" s="60"/>
      <c r="M11" s="60"/>
      <c r="N11" s="60"/>
      <c r="O11" s="60"/>
      <c r="P11" s="60"/>
    </row>
    <row r="12" spans="4:16" ht="33" thickTop="1" thickBot="1">
      <c r="D12" s="38" t="s">
        <v>22</v>
      </c>
      <c r="E12" s="39">
        <v>-50000</v>
      </c>
      <c r="H12" s="60"/>
      <c r="I12" s="60"/>
      <c r="J12" s="60"/>
      <c r="K12" s="60"/>
      <c r="L12" s="60"/>
      <c r="M12" s="60"/>
      <c r="N12" s="60"/>
      <c r="O12" s="60"/>
      <c r="P12" s="60"/>
    </row>
    <row r="13" spans="4:16" ht="18" thickTop="1" thickBot="1">
      <c r="D13" s="38" t="s">
        <v>23</v>
      </c>
      <c r="E13" s="39">
        <v>594000</v>
      </c>
      <c r="H13" s="60"/>
      <c r="I13" s="60"/>
      <c r="J13" s="60"/>
      <c r="K13" s="60"/>
      <c r="L13" s="60"/>
      <c r="M13" s="60"/>
      <c r="N13" s="60"/>
      <c r="O13" s="60"/>
      <c r="P13" s="60"/>
    </row>
    <row r="14" spans="4:16" ht="18" thickTop="1" thickBot="1">
      <c r="D14" s="38" t="s">
        <v>24</v>
      </c>
      <c r="E14" s="39">
        <v>-54000</v>
      </c>
      <c r="H14" s="60"/>
      <c r="I14" s="60"/>
      <c r="J14" s="60"/>
      <c r="K14" s="60"/>
      <c r="L14" s="60"/>
      <c r="M14" s="60"/>
      <c r="N14" s="60"/>
      <c r="O14" s="60"/>
      <c r="P14" s="60"/>
    </row>
    <row r="15" spans="4:16" ht="18" thickTop="1" thickBot="1">
      <c r="D15" s="38" t="s">
        <v>25</v>
      </c>
      <c r="E15" s="39">
        <v>540000</v>
      </c>
      <c r="H15" s="60"/>
      <c r="I15" s="60"/>
      <c r="J15" s="60"/>
      <c r="K15" s="60"/>
      <c r="L15" s="60"/>
      <c r="M15" s="60"/>
      <c r="N15" s="60"/>
      <c r="O15" s="60"/>
      <c r="P15" s="60"/>
    </row>
    <row r="16" spans="4:16" ht="18" thickTop="1" thickBot="1">
      <c r="D16" s="38" t="s">
        <v>26</v>
      </c>
      <c r="E16" s="40">
        <v>0.25</v>
      </c>
      <c r="H16" s="60"/>
      <c r="I16" s="60"/>
      <c r="J16" s="60"/>
      <c r="K16" s="60"/>
      <c r="L16" s="60"/>
      <c r="M16" s="60"/>
      <c r="N16" s="60"/>
      <c r="O16" s="60"/>
      <c r="P16" s="60"/>
    </row>
    <row r="17" spans="4:16" ht="18" thickTop="1" thickBot="1">
      <c r="D17" s="38" t="s">
        <v>27</v>
      </c>
      <c r="E17" s="39">
        <v>135000</v>
      </c>
      <c r="H17" s="60"/>
      <c r="I17" s="60"/>
      <c r="J17" s="60"/>
      <c r="K17" s="60"/>
      <c r="L17" s="60"/>
      <c r="M17" s="60"/>
      <c r="N17" s="60"/>
      <c r="O17" s="60"/>
      <c r="P17" s="60"/>
    </row>
    <row r="18" spans="4:16" ht="18" thickTop="1" thickBot="1">
      <c r="D18" s="38" t="s">
        <v>28</v>
      </c>
      <c r="E18" s="39">
        <v>-12000</v>
      </c>
      <c r="H18" s="60"/>
      <c r="I18" s="60"/>
      <c r="J18" s="60"/>
      <c r="K18" s="60"/>
      <c r="L18" s="60"/>
      <c r="M18" s="60"/>
      <c r="N18" s="60"/>
      <c r="O18" s="60"/>
      <c r="P18" s="60"/>
    </row>
    <row r="19" spans="4:16" ht="18" thickTop="1" thickBot="1">
      <c r="D19" s="38" t="s">
        <v>29</v>
      </c>
      <c r="E19" s="39">
        <v>123000</v>
      </c>
      <c r="H19" s="60"/>
      <c r="I19" s="60"/>
      <c r="J19" s="60"/>
      <c r="K19" s="60"/>
      <c r="L19" s="60"/>
      <c r="M19" s="60"/>
      <c r="N19" s="60"/>
      <c r="O19" s="60"/>
      <c r="P19" s="60"/>
    </row>
    <row r="20" spans="4:16" ht="18" thickTop="1" thickBot="1">
      <c r="D20" s="38" t="s">
        <v>30</v>
      </c>
      <c r="E20" s="39">
        <v>-10000</v>
      </c>
      <c r="H20" s="60"/>
      <c r="I20" s="60"/>
      <c r="J20" s="60"/>
      <c r="K20" s="60"/>
      <c r="L20" s="60"/>
      <c r="M20" s="60"/>
      <c r="N20" s="60"/>
      <c r="O20" s="60"/>
      <c r="P20" s="60"/>
    </row>
    <row r="21" spans="4:16" ht="18" thickTop="1" thickBot="1">
      <c r="D21" s="38" t="s">
        <v>31</v>
      </c>
      <c r="E21" s="39">
        <v>113000</v>
      </c>
      <c r="H21" s="60"/>
      <c r="I21" s="60"/>
      <c r="J21" s="60"/>
      <c r="K21" s="60"/>
      <c r="L21" s="60"/>
      <c r="M21" s="60"/>
      <c r="N21" s="60"/>
      <c r="O21" s="60"/>
      <c r="P21" s="60"/>
    </row>
    <row r="22" spans="4:16" ht="17" thickTop="1">
      <c r="H22" s="60"/>
      <c r="I22" s="60"/>
      <c r="J22" s="60"/>
      <c r="K22" s="60"/>
      <c r="L22" s="60"/>
      <c r="M22" s="60"/>
      <c r="N22" s="60"/>
      <c r="O22" s="60"/>
      <c r="P22" s="60"/>
    </row>
    <row r="24" spans="4:16">
      <c r="D24" s="32" t="s">
        <v>32</v>
      </c>
    </row>
    <row r="26" spans="4:16" ht="17" thickBot="1"/>
    <row r="27" spans="4:16" ht="18" thickTop="1" thickBot="1">
      <c r="D27" s="33"/>
      <c r="E27" s="33" t="s">
        <v>33</v>
      </c>
      <c r="F27" s="33" t="s">
        <v>2</v>
      </c>
      <c r="G27" s="33" t="s">
        <v>3</v>
      </c>
    </row>
    <row r="28" spans="4:16" ht="18" thickTop="1" thickBot="1">
      <c r="D28" s="38">
        <v>6300</v>
      </c>
      <c r="E28" s="38" t="s">
        <v>34</v>
      </c>
      <c r="F28" s="38" t="s">
        <v>35</v>
      </c>
      <c r="G28" s="38" t="s">
        <v>36</v>
      </c>
    </row>
    <row r="29" spans="4:16" ht="33" thickTop="1" thickBot="1">
      <c r="D29" s="38">
        <v>473</v>
      </c>
      <c r="E29" s="38" t="s">
        <v>37</v>
      </c>
      <c r="F29" s="38" t="s">
        <v>36</v>
      </c>
      <c r="G29" s="39">
        <v>10000</v>
      </c>
    </row>
    <row r="30" spans="4:16" ht="48" thickTop="1" thickBot="1">
      <c r="D30" s="38">
        <v>4752</v>
      </c>
      <c r="E30" s="38" t="s">
        <v>38</v>
      </c>
      <c r="F30" s="38" t="s">
        <v>36</v>
      </c>
      <c r="G30" s="39">
        <v>113000</v>
      </c>
    </row>
    <row r="31" spans="4:16" ht="17" thickTop="1"/>
    <row r="32" spans="4:16">
      <c r="D32" t="s">
        <v>52</v>
      </c>
    </row>
    <row r="33" spans="4:7">
      <c r="D33" s="26"/>
    </row>
    <row r="34" spans="4:7" ht="17" thickBot="1">
      <c r="D34" s="31" t="s">
        <v>43</v>
      </c>
    </row>
    <row r="35" spans="4:7" ht="18" thickTop="1" thickBot="1">
      <c r="D35" s="27"/>
      <c r="E35" s="27" t="s">
        <v>33</v>
      </c>
      <c r="F35" s="27" t="s">
        <v>2</v>
      </c>
      <c r="G35" s="27" t="s">
        <v>3</v>
      </c>
    </row>
    <row r="36" spans="4:7" ht="17" thickTop="1">
      <c r="D36" s="28">
        <v>4740</v>
      </c>
      <c r="E36" s="28" t="s">
        <v>39</v>
      </c>
      <c r="F36" s="28" t="s">
        <v>40</v>
      </c>
      <c r="G36" s="28" t="s">
        <v>36</v>
      </c>
    </row>
    <row r="37" spans="4:7" ht="17" thickBot="1">
      <c r="D37" s="29"/>
      <c r="E37" s="29" t="s">
        <v>41</v>
      </c>
      <c r="F37" s="29"/>
      <c r="G37" s="29"/>
    </row>
    <row r="38" spans="4:7" ht="18" thickTop="1" thickBot="1">
      <c r="D38" s="30">
        <v>6301</v>
      </c>
      <c r="E38" s="30" t="s">
        <v>42</v>
      </c>
      <c r="F38" s="30" t="s">
        <v>36</v>
      </c>
      <c r="G38" s="30">
        <v>7500</v>
      </c>
    </row>
    <row r="39" spans="4:7" ht="17" thickTop="1"/>
    <row r="41" spans="4:7">
      <c r="D41" t="s">
        <v>44</v>
      </c>
    </row>
    <row r="42" spans="4:7" ht="17" thickBot="1"/>
    <row r="43" spans="4:7" ht="18" thickTop="1" thickBot="1">
      <c r="D43" s="33"/>
      <c r="E43" s="33" t="s">
        <v>33</v>
      </c>
      <c r="F43" s="33" t="s">
        <v>2</v>
      </c>
      <c r="G43" s="33" t="s">
        <v>3</v>
      </c>
    </row>
    <row r="44" spans="4:7" ht="17" thickTop="1">
      <c r="D44" s="34">
        <v>6301</v>
      </c>
      <c r="E44" s="35" t="s">
        <v>42</v>
      </c>
      <c r="F44" s="34" t="s">
        <v>45</v>
      </c>
      <c r="G44" s="34" t="s">
        <v>36</v>
      </c>
    </row>
    <row r="45" spans="4:7" ht="17" thickBot="1">
      <c r="D45" s="36"/>
      <c r="E45" s="37" t="s">
        <v>46</v>
      </c>
      <c r="F45" s="36"/>
      <c r="G45" s="36"/>
    </row>
    <row r="46" spans="4:7" ht="33" thickTop="1" thickBot="1">
      <c r="D46" s="38">
        <v>479</v>
      </c>
      <c r="E46" s="38" t="s">
        <v>47</v>
      </c>
      <c r="F46" s="38" t="s">
        <v>36</v>
      </c>
      <c r="G46" s="38" t="s">
        <v>45</v>
      </c>
    </row>
    <row r="47" spans="4:7" ht="17" thickTop="1"/>
    <row r="49" spans="4:7" ht="17" thickBot="1">
      <c r="D49" t="s">
        <v>48</v>
      </c>
    </row>
    <row r="50" spans="4:7" ht="18" thickTop="1" thickBot="1">
      <c r="D50" s="33"/>
      <c r="E50" s="33" t="s">
        <v>33</v>
      </c>
      <c r="F50" s="33" t="s">
        <v>2</v>
      </c>
      <c r="G50" s="33" t="s">
        <v>3</v>
      </c>
    </row>
    <row r="51" spans="4:7" ht="17" thickTop="1">
      <c r="D51" s="34">
        <v>6301</v>
      </c>
      <c r="E51" s="35" t="s">
        <v>42</v>
      </c>
      <c r="F51" s="34" t="s">
        <v>49</v>
      </c>
      <c r="G51" s="34" t="s">
        <v>36</v>
      </c>
    </row>
    <row r="52" spans="4:7" ht="17" thickBot="1">
      <c r="D52" s="36"/>
      <c r="E52" s="37" t="s">
        <v>50</v>
      </c>
      <c r="F52" s="36"/>
      <c r="G52" s="36"/>
    </row>
    <row r="53" spans="4:7" ht="48" thickTop="1" thickBot="1">
      <c r="D53" s="38">
        <v>4745</v>
      </c>
      <c r="E53" s="38" t="s">
        <v>51</v>
      </c>
      <c r="F53" s="38" t="s">
        <v>36</v>
      </c>
      <c r="G53" s="38" t="s">
        <v>49</v>
      </c>
    </row>
    <row r="54" spans="4:7" ht="17" thickTop="1"/>
  </sheetData>
  <mergeCells count="2">
    <mergeCell ref="D8:E8"/>
    <mergeCell ref="H7:P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Ejemplo 1</vt:lpstr>
      <vt:lpstr>Ejemplo 2</vt:lpstr>
      <vt:lpstr>Ejemplo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Lingwei Weng</cp:lastModifiedBy>
  <cp:revision/>
  <dcterms:created xsi:type="dcterms:W3CDTF">2020-09-30T16:11:11Z</dcterms:created>
  <dcterms:modified xsi:type="dcterms:W3CDTF">2020-10-01T09:53:59Z</dcterms:modified>
  <cp:category/>
  <cp:contentStatus/>
</cp:coreProperties>
</file>